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dhu\maninder\excise duty computation\"/>
    </mc:Choice>
  </mc:AlternateContent>
  <bookViews>
    <workbookView xWindow="0" yWindow="0" windowWidth="19530" windowHeight="9120"/>
  </bookViews>
  <sheets>
    <sheet name="Q1" sheetId="1" r:id="rId1"/>
    <sheet name="Q2" sheetId="2" r:id="rId2"/>
    <sheet name="Q3" sheetId="3" r:id="rId3"/>
    <sheet name="Q4" sheetId="4" r:id="rId4"/>
    <sheet name="Q5" sheetId="5" r:id="rId5"/>
    <sheet name="Q6" sheetId="6" r:id="rId6"/>
    <sheet name="Q7" sheetId="7" r:id="rId7"/>
    <sheet name="Summary and PLA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8" l="1"/>
  <c r="G55" i="8" s="1"/>
  <c r="D54" i="8"/>
  <c r="D55" i="8" s="1"/>
  <c r="G40" i="8"/>
  <c r="G41" i="8" s="1"/>
  <c r="D40" i="8"/>
  <c r="D41" i="8" s="1"/>
  <c r="G31" i="8"/>
  <c r="G30" i="8"/>
  <c r="G29" i="8"/>
  <c r="D29" i="8"/>
  <c r="D30" i="8" s="1"/>
  <c r="D21" i="8"/>
  <c r="G11" i="8"/>
  <c r="G12" i="8" s="1"/>
  <c r="G13" i="8" s="1"/>
  <c r="D11" i="8"/>
  <c r="D12" i="8" s="1"/>
  <c r="D13" i="8" s="1"/>
  <c r="D14" i="8" s="1"/>
  <c r="F21" i="7"/>
  <c r="F22" i="7" s="1"/>
  <c r="M11" i="7"/>
  <c r="M12" i="7" s="1"/>
  <c r="I11" i="7"/>
  <c r="I12" i="7" s="1"/>
  <c r="F11" i="7"/>
  <c r="F12" i="7" s="1"/>
  <c r="I13" i="7" l="1"/>
  <c r="I14" i="7" s="1"/>
  <c r="F13" i="7"/>
  <c r="D22" i="8"/>
  <c r="G56" i="8"/>
  <c r="G57" i="8" s="1"/>
  <c r="D56" i="8"/>
  <c r="G42" i="8"/>
  <c r="G43" i="8" s="1"/>
  <c r="D42" i="8"/>
  <c r="G32" i="8"/>
  <c r="D31" i="8"/>
  <c r="D32" i="8" s="1"/>
  <c r="G14" i="8"/>
  <c r="M13" i="7"/>
  <c r="M14" i="7"/>
  <c r="F23" i="7"/>
  <c r="M11" i="6"/>
  <c r="M12" i="6" s="1"/>
  <c r="I11" i="6"/>
  <c r="I12" i="6" s="1"/>
  <c r="F21" i="6"/>
  <c r="F22" i="6" s="1"/>
  <c r="F11" i="6"/>
  <c r="H12" i="5"/>
  <c r="H11" i="5"/>
  <c r="E20" i="5"/>
  <c r="E21" i="5" s="1"/>
  <c r="H10" i="5"/>
  <c r="H13" i="5" s="1"/>
  <c r="E10" i="5"/>
  <c r="H10" i="4"/>
  <c r="H11" i="4" s="1"/>
  <c r="D43" i="8" l="1"/>
  <c r="D57" i="8"/>
  <c r="F14" i="7"/>
  <c r="F24" i="7"/>
  <c r="M13" i="6"/>
  <c r="M14" i="6" s="1"/>
  <c r="I13" i="6"/>
  <c r="F23" i="6"/>
  <c r="F12" i="6"/>
  <c r="E22" i="5"/>
  <c r="E11" i="5"/>
  <c r="E20" i="4"/>
  <c r="E21" i="4" s="1"/>
  <c r="E10" i="4"/>
  <c r="E11" i="4" s="1"/>
  <c r="F31" i="3"/>
  <c r="F32" i="3" s="1"/>
  <c r="I21" i="3"/>
  <c r="F21" i="3"/>
  <c r="I12" i="3"/>
  <c r="I25" i="2"/>
  <c r="I26" i="2" s="1"/>
  <c r="F25" i="2"/>
  <c r="F26" i="2" s="1"/>
  <c r="I11" i="2"/>
  <c r="I12" i="2" s="1"/>
  <c r="F37" i="2"/>
  <c r="F38" i="2" s="1"/>
  <c r="F11" i="2"/>
  <c r="F21" i="1"/>
  <c r="F22" i="1" s="1"/>
  <c r="F11" i="1"/>
  <c r="F12" i="1" s="1"/>
  <c r="I14" i="6" l="1"/>
  <c r="F13" i="6"/>
  <c r="F24" i="6"/>
  <c r="E13" i="5"/>
  <c r="E12" i="5"/>
  <c r="E23" i="5"/>
  <c r="E12" i="4"/>
  <c r="E22" i="4"/>
  <c r="I13" i="3"/>
  <c r="I14" i="3" s="1"/>
  <c r="F22" i="3"/>
  <c r="I22" i="3"/>
  <c r="I23" i="3" s="1"/>
  <c r="F33" i="3"/>
  <c r="F12" i="3"/>
  <c r="I27" i="2"/>
  <c r="I28" i="2" s="1"/>
  <c r="F27" i="2"/>
  <c r="I13" i="2"/>
  <c r="I14" i="2" s="1"/>
  <c r="F39" i="2"/>
  <c r="F12" i="2"/>
  <c r="F23" i="1"/>
  <c r="F13" i="1"/>
  <c r="F40" i="2" l="1"/>
  <c r="F14" i="1"/>
  <c r="F24" i="1"/>
  <c r="F34" i="3"/>
  <c r="F23" i="3"/>
  <c r="F28" i="2"/>
  <c r="F14" i="6"/>
  <c r="E23" i="4"/>
  <c r="E13" i="4"/>
  <c r="F13" i="3"/>
  <c r="F14" i="3" s="1"/>
  <c r="F13" i="2"/>
  <c r="F14" i="2"/>
</calcChain>
</file>

<file path=xl/sharedStrings.xml><?xml version="1.0" encoding="utf-8"?>
<sst xmlns="http://schemas.openxmlformats.org/spreadsheetml/2006/main" count="322" uniqueCount="58">
  <si>
    <t>Purchase</t>
  </si>
  <si>
    <t>Purchase Raw Material</t>
  </si>
  <si>
    <t>Sales Finished Goods</t>
  </si>
  <si>
    <t>Excise</t>
  </si>
  <si>
    <t>Total</t>
  </si>
  <si>
    <t>Vat 5%</t>
  </si>
  <si>
    <t>Particulars</t>
  </si>
  <si>
    <t>Amount</t>
  </si>
  <si>
    <t>Sales</t>
  </si>
  <si>
    <t>Excise 12.5%</t>
  </si>
  <si>
    <t>What is Excise Duty Payable</t>
  </si>
  <si>
    <t>ED Payable</t>
  </si>
  <si>
    <t>Purchase Consumables</t>
  </si>
  <si>
    <t>Purchase Packing Material</t>
  </si>
  <si>
    <t>Purchase Goods Used for Office Maintenance</t>
  </si>
  <si>
    <t>What is Vat Payable?</t>
  </si>
  <si>
    <t>Internet Bill In Office</t>
  </si>
  <si>
    <t>Internet Charges</t>
  </si>
  <si>
    <t>Service Tax @ 14%</t>
  </si>
  <si>
    <t>Swachh Bharat Cess @ 0.5%</t>
  </si>
  <si>
    <t>Krishi Kalyan Cess @ 0.5%</t>
  </si>
  <si>
    <t>Input Of Service Tax for Excise Dealers</t>
  </si>
  <si>
    <t>Machines Used In Production</t>
  </si>
  <si>
    <t>Spare Parts of Machines Used In Production</t>
  </si>
  <si>
    <t>Spare Part</t>
  </si>
  <si>
    <t>Machines Used In Office</t>
  </si>
  <si>
    <t>Spare Parts of Machines Used In Ofice</t>
  </si>
  <si>
    <t>CST 2%</t>
  </si>
  <si>
    <t>Details of Purchases</t>
  </si>
  <si>
    <t>Details of Office Expenses</t>
  </si>
  <si>
    <t>Stationary</t>
  </si>
  <si>
    <t>Professional Charges</t>
  </si>
  <si>
    <t>Machines</t>
  </si>
  <si>
    <t>Details of Machines</t>
  </si>
  <si>
    <t>Machines(Factory)</t>
  </si>
  <si>
    <t>Machines(Office)</t>
  </si>
  <si>
    <t>Sales Scrap</t>
  </si>
  <si>
    <t>Make Excise Duty Computation</t>
  </si>
  <si>
    <t>Suppose Company had a Balance of 20000 in PLA Account</t>
  </si>
  <si>
    <t>It Deposited 40000 more</t>
  </si>
  <si>
    <t>What is the Balance left after adjusting Excise Duty Payable</t>
  </si>
  <si>
    <t>Q3</t>
  </si>
  <si>
    <t>What is the amount of Challan in this Case</t>
  </si>
  <si>
    <t xml:space="preserve">c </t>
  </si>
  <si>
    <t>Concept of Cenvat on Inputs for Manufacturers</t>
  </si>
  <si>
    <t>Q1</t>
  </si>
  <si>
    <t>Q2</t>
  </si>
  <si>
    <t>Q4</t>
  </si>
  <si>
    <t>Q5</t>
  </si>
  <si>
    <t>Concept of Cenvat on Capital Goods for Manufacturers</t>
  </si>
  <si>
    <t>Q6</t>
  </si>
  <si>
    <t>Q7</t>
  </si>
  <si>
    <t>Summary of Inputs and PLA</t>
  </si>
  <si>
    <t>What is vat table ?</t>
  </si>
  <si>
    <t>Q8</t>
  </si>
  <si>
    <t>Q9</t>
  </si>
  <si>
    <t xml:space="preserve">Q10 </t>
  </si>
  <si>
    <t>What is Excise Duty Payable?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</si>
</sst>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32"/>
  <sheetViews>
    <sheetView tabSelected="1" workbookViewId="0">
      <selection activeCell="I36" sqref="I36"/>
    </sheetView>
  </sheetViews>
  <sheetFormatPr defaultRowHeight="15" x14ac:dyDescent="0.25"/>
  <cols>
    <col min="5" max="5" width="18.85546875" customWidth="1"/>
  </cols>
  <sheetData>
    <row r="2" spans="4:8" x14ac:dyDescent="0.25">
      <c r="H2" t="s">
        <v>43</v>
      </c>
    </row>
    <row r="3" spans="4:8" x14ac:dyDescent="0.25">
      <c r="E3" s="5" t="s">
        <v>44</v>
      </c>
      <c r="F3" s="5"/>
      <c r="G3" s="5"/>
      <c r="H3" s="5"/>
    </row>
    <row r="6" spans="4:8" x14ac:dyDescent="0.25">
      <c r="D6" t="s">
        <v>45</v>
      </c>
    </row>
    <row r="7" spans="4:8" x14ac:dyDescent="0.25">
      <c r="E7" s="1" t="s">
        <v>1</v>
      </c>
    </row>
    <row r="8" spans="4:8" x14ac:dyDescent="0.25">
      <c r="E8" s="1"/>
    </row>
    <row r="9" spans="4:8" x14ac:dyDescent="0.25">
      <c r="E9" t="s">
        <v>6</v>
      </c>
      <c r="F9" t="s">
        <v>7</v>
      </c>
    </row>
    <row r="10" spans="4:8" x14ac:dyDescent="0.25">
      <c r="E10" t="s">
        <v>0</v>
      </c>
      <c r="F10">
        <v>40000</v>
      </c>
    </row>
    <row r="11" spans="4:8" x14ac:dyDescent="0.25">
      <c r="E11" t="s">
        <v>9</v>
      </c>
      <c r="F11">
        <f>F10*12.5%</f>
        <v>5000</v>
      </c>
    </row>
    <row r="12" spans="4:8" x14ac:dyDescent="0.25">
      <c r="E12" t="s">
        <v>4</v>
      </c>
      <c r="F12">
        <f>SUM(F10:F11)</f>
        <v>45000</v>
      </c>
    </row>
    <row r="13" spans="4:8" x14ac:dyDescent="0.25">
      <c r="E13" t="s">
        <v>5</v>
      </c>
      <c r="F13">
        <f>F12*5%</f>
        <v>2250</v>
      </c>
    </row>
    <row r="14" spans="4:8" x14ac:dyDescent="0.25">
      <c r="E14" s="1" t="s">
        <v>4</v>
      </c>
      <c r="F14" s="1">
        <f>F12+F13</f>
        <v>47250</v>
      </c>
    </row>
    <row r="18" spans="5:6" x14ac:dyDescent="0.25">
      <c r="E18" s="1" t="s">
        <v>2</v>
      </c>
    </row>
    <row r="19" spans="5:6" x14ac:dyDescent="0.25">
      <c r="E19" t="s">
        <v>6</v>
      </c>
      <c r="F19" t="s">
        <v>7</v>
      </c>
    </row>
    <row r="20" spans="5:6" x14ac:dyDescent="0.25">
      <c r="E20" t="s">
        <v>8</v>
      </c>
      <c r="F20">
        <v>120000</v>
      </c>
    </row>
    <row r="21" spans="5:6" x14ac:dyDescent="0.25">
      <c r="E21" t="s">
        <v>3</v>
      </c>
      <c r="F21">
        <f>F20*12.5%</f>
        <v>15000</v>
      </c>
    </row>
    <row r="22" spans="5:6" x14ac:dyDescent="0.25">
      <c r="E22" t="s">
        <v>4</v>
      </c>
      <c r="F22">
        <f>SUM(F20:F21)</f>
        <v>135000</v>
      </c>
    </row>
    <row r="23" spans="5:6" x14ac:dyDescent="0.25">
      <c r="E23" t="s">
        <v>5</v>
      </c>
      <c r="F23">
        <f>F22*5%</f>
        <v>6750</v>
      </c>
    </row>
    <row r="24" spans="5:6" x14ac:dyDescent="0.25">
      <c r="E24" s="1" t="s">
        <v>4</v>
      </c>
      <c r="F24" s="1">
        <f>F22+F23</f>
        <v>141750</v>
      </c>
    </row>
    <row r="27" spans="5:6" x14ac:dyDescent="0.25">
      <c r="E27" t="s">
        <v>10</v>
      </c>
    </row>
    <row r="32" spans="5:6" x14ac:dyDescent="0.25">
      <c r="E32" t="s">
        <v>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L48"/>
  <sheetViews>
    <sheetView topLeftCell="A40" workbookViewId="0">
      <selection activeCell="E50" sqref="E50:F54"/>
    </sheetView>
  </sheetViews>
  <sheetFormatPr defaultRowHeight="15" x14ac:dyDescent="0.25"/>
  <cols>
    <col min="5" max="5" width="18.85546875" customWidth="1"/>
    <col min="6" max="6" width="10.7109375" bestFit="1" customWidth="1"/>
    <col min="8" max="8" width="18.140625" customWidth="1"/>
    <col min="9" max="9" width="9.28515625" bestFit="1" customWidth="1"/>
    <col min="11" max="11" width="12.5703125" customWidth="1"/>
    <col min="14" max="14" width="13.42578125" customWidth="1"/>
  </cols>
  <sheetData>
    <row r="5" spans="5:12" x14ac:dyDescent="0.25">
      <c r="E5" t="s">
        <v>46</v>
      </c>
    </row>
    <row r="7" spans="5:12" x14ac:dyDescent="0.25">
      <c r="E7" s="1" t="s">
        <v>1</v>
      </c>
      <c r="F7" s="4"/>
      <c r="G7" s="4"/>
      <c r="H7" s="1" t="s">
        <v>12</v>
      </c>
      <c r="I7" s="4"/>
      <c r="J7" s="4"/>
      <c r="K7" s="4"/>
      <c r="L7" s="4"/>
    </row>
    <row r="8" spans="5:12" x14ac:dyDescent="0.25">
      <c r="E8" s="1"/>
      <c r="F8" s="4"/>
      <c r="G8" s="4"/>
      <c r="H8" s="1"/>
      <c r="I8" s="4"/>
      <c r="J8" s="4"/>
      <c r="K8" s="4"/>
      <c r="L8" s="4"/>
    </row>
    <row r="9" spans="5:12" x14ac:dyDescent="0.25">
      <c r="E9" s="4" t="s">
        <v>6</v>
      </c>
      <c r="F9" s="4" t="s">
        <v>7</v>
      </c>
      <c r="G9" s="4"/>
      <c r="H9" s="4" t="s">
        <v>6</v>
      </c>
      <c r="I9" s="4" t="s">
        <v>7</v>
      </c>
      <c r="J9" s="4"/>
      <c r="K9" s="4"/>
      <c r="L9" s="4"/>
    </row>
    <row r="10" spans="5:12" x14ac:dyDescent="0.25">
      <c r="E10" s="4" t="s">
        <v>0</v>
      </c>
      <c r="F10" s="4">
        <v>40000</v>
      </c>
      <c r="G10" s="4"/>
      <c r="H10" s="4" t="s">
        <v>0</v>
      </c>
      <c r="I10" s="4">
        <v>20000</v>
      </c>
      <c r="J10" s="4"/>
      <c r="K10" s="4"/>
      <c r="L10" s="4"/>
    </row>
    <row r="11" spans="5:12" x14ac:dyDescent="0.25">
      <c r="E11" s="4" t="s">
        <v>9</v>
      </c>
      <c r="F11" s="4">
        <f>F10*12.5%</f>
        <v>5000</v>
      </c>
      <c r="G11" s="4"/>
      <c r="H11" s="4" t="s">
        <v>9</v>
      </c>
      <c r="I11" s="4">
        <f>I10*12.5%</f>
        <v>2500</v>
      </c>
      <c r="J11" s="4"/>
      <c r="K11" s="4"/>
      <c r="L11" s="4"/>
    </row>
    <row r="12" spans="5:12" x14ac:dyDescent="0.25">
      <c r="E12" s="4" t="s">
        <v>4</v>
      </c>
      <c r="F12" s="4">
        <f>SUM(F10:F11)</f>
        <v>45000</v>
      </c>
      <c r="G12" s="4"/>
      <c r="H12" s="4" t="s">
        <v>4</v>
      </c>
      <c r="I12" s="4">
        <f>SUM(I10:I11)</f>
        <v>22500</v>
      </c>
      <c r="J12" s="4"/>
      <c r="K12" s="4"/>
      <c r="L12" s="4"/>
    </row>
    <row r="13" spans="5:12" x14ac:dyDescent="0.25">
      <c r="E13" s="4" t="s">
        <v>5</v>
      </c>
      <c r="F13" s="4">
        <f>F12*5%</f>
        <v>2250</v>
      </c>
      <c r="G13" s="4"/>
      <c r="H13" s="4" t="s">
        <v>5</v>
      </c>
      <c r="I13" s="4">
        <f>I12*5%</f>
        <v>1125</v>
      </c>
      <c r="J13" s="4"/>
      <c r="K13" s="4"/>
      <c r="L13" s="4"/>
    </row>
    <row r="14" spans="5:12" x14ac:dyDescent="0.25">
      <c r="E14" s="1" t="s">
        <v>4</v>
      </c>
      <c r="F14" s="1">
        <f>F12+F13</f>
        <v>47250</v>
      </c>
      <c r="G14" s="4"/>
      <c r="H14" s="1" t="s">
        <v>4</v>
      </c>
      <c r="I14" s="1">
        <f>I12+I13</f>
        <v>23625</v>
      </c>
      <c r="J14" s="4"/>
      <c r="K14" s="4"/>
      <c r="L14" s="4"/>
    </row>
    <row r="15" spans="5:12" x14ac:dyDescent="0.25">
      <c r="E15" s="4"/>
      <c r="F15" s="4"/>
      <c r="G15" s="4"/>
      <c r="H15" s="4"/>
      <c r="I15" s="4"/>
      <c r="J15" s="4"/>
      <c r="K15" s="4"/>
      <c r="L15" s="4"/>
    </row>
    <row r="16" spans="5:12" x14ac:dyDescent="0.25">
      <c r="E16" s="4"/>
      <c r="F16" s="4"/>
      <c r="G16" s="4"/>
      <c r="H16" s="4"/>
      <c r="I16" s="4"/>
      <c r="J16" s="4"/>
      <c r="K16" s="4"/>
      <c r="L16" s="4"/>
    </row>
    <row r="17" spans="5:12" x14ac:dyDescent="0.25">
      <c r="E17" s="4"/>
      <c r="F17" s="4"/>
      <c r="G17" s="4"/>
      <c r="H17" s="4"/>
      <c r="I17" s="4"/>
      <c r="J17" s="4"/>
      <c r="K17" s="4"/>
      <c r="L17" s="4"/>
    </row>
    <row r="18" spans="5:12" x14ac:dyDescent="0.25">
      <c r="E18" s="4"/>
      <c r="F18" s="4"/>
      <c r="G18" s="4"/>
      <c r="H18" s="4"/>
      <c r="I18" s="4"/>
      <c r="J18" s="4"/>
      <c r="K18" s="4"/>
      <c r="L18" s="4"/>
    </row>
    <row r="19" spans="5:12" x14ac:dyDescent="0.25">
      <c r="E19" s="4"/>
      <c r="F19" s="4"/>
      <c r="G19" s="4"/>
      <c r="H19" s="4"/>
      <c r="I19" s="4"/>
      <c r="J19" s="4"/>
      <c r="K19" s="4"/>
      <c r="L19" s="4"/>
    </row>
    <row r="20" spans="5:12" x14ac:dyDescent="0.25">
      <c r="E20" s="4"/>
      <c r="F20" s="4"/>
      <c r="G20" s="4"/>
      <c r="H20" s="4"/>
      <c r="I20" s="4"/>
      <c r="J20" s="4"/>
      <c r="K20" s="4"/>
      <c r="L20" s="4"/>
    </row>
    <row r="21" spans="5:12" x14ac:dyDescent="0.25">
      <c r="E21" s="1" t="s">
        <v>13</v>
      </c>
      <c r="F21" s="4"/>
      <c r="G21" s="4"/>
      <c r="H21" s="1" t="s">
        <v>14</v>
      </c>
      <c r="I21" s="4"/>
      <c r="J21" s="4"/>
      <c r="K21" s="4"/>
      <c r="L21" s="4"/>
    </row>
    <row r="22" spans="5:12" x14ac:dyDescent="0.25">
      <c r="E22" s="1"/>
      <c r="F22" s="4"/>
      <c r="G22" s="4"/>
      <c r="H22" s="1"/>
      <c r="I22" s="4"/>
      <c r="J22" s="4"/>
      <c r="K22" s="4"/>
      <c r="L22" s="4"/>
    </row>
    <row r="23" spans="5:12" x14ac:dyDescent="0.25">
      <c r="E23" s="4" t="s">
        <v>6</v>
      </c>
      <c r="F23" s="4" t="s">
        <v>7</v>
      </c>
      <c r="G23" s="4"/>
      <c r="H23" s="4" t="s">
        <v>6</v>
      </c>
      <c r="I23" s="4" t="s">
        <v>7</v>
      </c>
      <c r="J23" s="4"/>
      <c r="K23" s="4"/>
      <c r="L23" s="4"/>
    </row>
    <row r="24" spans="5:12" x14ac:dyDescent="0.25">
      <c r="E24" s="4" t="s">
        <v>0</v>
      </c>
      <c r="F24" s="4">
        <v>16000</v>
      </c>
      <c r="G24" s="4"/>
      <c r="H24" s="4" t="s">
        <v>0</v>
      </c>
      <c r="I24" s="4">
        <v>6000</v>
      </c>
      <c r="J24" s="4"/>
      <c r="K24" s="4"/>
      <c r="L24" s="4"/>
    </row>
    <row r="25" spans="5:12" x14ac:dyDescent="0.25">
      <c r="E25" s="4" t="s">
        <v>9</v>
      </c>
      <c r="F25" s="4">
        <f>F24*12.5%</f>
        <v>2000</v>
      </c>
      <c r="G25" s="4"/>
      <c r="H25" s="4" t="s">
        <v>9</v>
      </c>
      <c r="I25" s="4">
        <f>I24*12.5%</f>
        <v>750</v>
      </c>
      <c r="J25" s="4"/>
      <c r="K25" s="4"/>
      <c r="L25" s="4"/>
    </row>
    <row r="26" spans="5:12" x14ac:dyDescent="0.25">
      <c r="E26" s="4" t="s">
        <v>4</v>
      </c>
      <c r="F26" s="4">
        <f>SUM(F24:F25)</f>
        <v>18000</v>
      </c>
      <c r="G26" s="4"/>
      <c r="H26" s="4" t="s">
        <v>4</v>
      </c>
      <c r="I26" s="4">
        <f>SUM(I24:I25)</f>
        <v>6750</v>
      </c>
      <c r="J26" s="4"/>
      <c r="K26" s="4"/>
      <c r="L26" s="4"/>
    </row>
    <row r="27" spans="5:12" x14ac:dyDescent="0.25">
      <c r="E27" s="4" t="s">
        <v>5</v>
      </c>
      <c r="F27" s="4">
        <f>F26*5%</f>
        <v>900</v>
      </c>
      <c r="G27" s="4"/>
      <c r="H27" s="4" t="s">
        <v>5</v>
      </c>
      <c r="I27" s="4">
        <f>I26*5%</f>
        <v>337.5</v>
      </c>
      <c r="J27" s="4"/>
      <c r="K27" s="4"/>
      <c r="L27" s="4"/>
    </row>
    <row r="28" spans="5:12" x14ac:dyDescent="0.25">
      <c r="E28" s="1" t="s">
        <v>4</v>
      </c>
      <c r="F28" s="1">
        <f>F26+F27</f>
        <v>18900</v>
      </c>
      <c r="G28" s="4"/>
      <c r="H28" s="1" t="s">
        <v>4</v>
      </c>
      <c r="I28" s="1">
        <f>I26+I27</f>
        <v>7087.5</v>
      </c>
      <c r="J28" s="4"/>
      <c r="K28" s="4"/>
      <c r="L28" s="4"/>
    </row>
    <row r="29" spans="5:12" x14ac:dyDescent="0.25">
      <c r="E29" s="4"/>
      <c r="F29" s="4"/>
      <c r="G29" s="4"/>
      <c r="H29" s="4"/>
      <c r="I29" s="4"/>
      <c r="J29" s="4"/>
      <c r="K29" s="4"/>
      <c r="L29" s="4"/>
    </row>
    <row r="30" spans="5:12" x14ac:dyDescent="0.25">
      <c r="E30" s="4"/>
      <c r="F30" s="4"/>
      <c r="G30" s="4"/>
      <c r="H30" s="4"/>
      <c r="I30" s="4"/>
      <c r="J30" s="4"/>
      <c r="K30" s="4"/>
      <c r="L30" s="4"/>
    </row>
    <row r="31" spans="5:12" x14ac:dyDescent="0.25">
      <c r="E31" s="4"/>
      <c r="F31" s="4"/>
      <c r="G31" s="4"/>
      <c r="H31" s="4"/>
      <c r="I31" s="4"/>
      <c r="J31" s="4"/>
      <c r="K31" s="4"/>
      <c r="L31" s="4"/>
    </row>
    <row r="32" spans="5:12" x14ac:dyDescent="0.25">
      <c r="E32" s="4"/>
      <c r="F32" s="4"/>
      <c r="G32" s="4"/>
      <c r="H32" s="4"/>
      <c r="I32" s="4"/>
      <c r="J32" s="4"/>
      <c r="K32" s="4"/>
      <c r="L32" s="4"/>
    </row>
    <row r="33" spans="5:12" x14ac:dyDescent="0.25">
      <c r="E33" s="4"/>
      <c r="F33" s="4"/>
      <c r="G33" s="4"/>
      <c r="H33" s="4"/>
      <c r="I33" s="4"/>
      <c r="J33" s="4"/>
      <c r="K33" s="4"/>
      <c r="L33" s="4"/>
    </row>
    <row r="34" spans="5:12" x14ac:dyDescent="0.25">
      <c r="E34" s="1" t="s">
        <v>2</v>
      </c>
      <c r="F34" s="4"/>
      <c r="G34" s="4"/>
      <c r="H34" s="4"/>
      <c r="I34" s="4"/>
      <c r="J34" s="4"/>
      <c r="K34" s="4"/>
      <c r="L34" s="4"/>
    </row>
    <row r="35" spans="5:12" x14ac:dyDescent="0.25">
      <c r="E35" s="4" t="s">
        <v>6</v>
      </c>
      <c r="F35" s="4" t="s">
        <v>7</v>
      </c>
      <c r="G35" s="4"/>
      <c r="H35" s="4"/>
      <c r="I35" s="4"/>
      <c r="J35" s="4"/>
      <c r="K35" s="4"/>
      <c r="L35" s="4"/>
    </row>
    <row r="36" spans="5:12" x14ac:dyDescent="0.25">
      <c r="E36" s="4" t="s">
        <v>8</v>
      </c>
      <c r="F36" s="4">
        <v>120000</v>
      </c>
      <c r="G36" s="4"/>
      <c r="H36" s="4"/>
      <c r="I36" s="4"/>
      <c r="J36" s="4"/>
      <c r="K36" s="4"/>
      <c r="L36" s="4"/>
    </row>
    <row r="37" spans="5:12" x14ac:dyDescent="0.25">
      <c r="E37" s="4" t="s">
        <v>3</v>
      </c>
      <c r="F37" s="4">
        <f>F36*12.5%</f>
        <v>15000</v>
      </c>
      <c r="G37" s="4"/>
      <c r="H37" s="4"/>
      <c r="I37" s="4"/>
      <c r="J37" s="4"/>
      <c r="K37" s="4"/>
      <c r="L37" s="4"/>
    </row>
    <row r="38" spans="5:12" x14ac:dyDescent="0.25">
      <c r="E38" s="4" t="s">
        <v>4</v>
      </c>
      <c r="F38" s="4">
        <f>SUM(F36:F37)</f>
        <v>135000</v>
      </c>
      <c r="G38" s="4"/>
      <c r="H38" s="4"/>
      <c r="I38" s="4"/>
      <c r="J38" s="4"/>
      <c r="K38" s="4"/>
      <c r="L38" s="4"/>
    </row>
    <row r="39" spans="5:12" x14ac:dyDescent="0.25">
      <c r="E39" s="4" t="s">
        <v>5</v>
      </c>
      <c r="F39" s="4">
        <f>F38*5%</f>
        <v>6750</v>
      </c>
      <c r="G39" s="4"/>
      <c r="H39" s="4"/>
      <c r="I39" s="4"/>
      <c r="J39" s="4"/>
      <c r="K39" s="4"/>
      <c r="L39" s="4"/>
    </row>
    <row r="40" spans="5:12" x14ac:dyDescent="0.25">
      <c r="E40" s="1" t="s">
        <v>4</v>
      </c>
      <c r="F40" s="1">
        <f>F38+F39</f>
        <v>141750</v>
      </c>
      <c r="G40" s="4"/>
      <c r="H40" s="4"/>
      <c r="I40" s="4"/>
      <c r="J40" s="4"/>
      <c r="K40" s="4"/>
      <c r="L40" s="4"/>
    </row>
    <row r="43" spans="5:12" x14ac:dyDescent="0.25">
      <c r="E43" t="s">
        <v>10</v>
      </c>
    </row>
    <row r="48" spans="5:12" x14ac:dyDescent="0.25">
      <c r="E48" t="s">
        <v>15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O40"/>
  <sheetViews>
    <sheetView topLeftCell="A28" workbookViewId="0">
      <selection activeCell="I48" sqref="I48"/>
    </sheetView>
  </sheetViews>
  <sheetFormatPr defaultRowHeight="15" x14ac:dyDescent="0.25"/>
  <cols>
    <col min="5" max="5" width="18.85546875" customWidth="1"/>
    <col min="6" max="6" width="14.85546875" customWidth="1"/>
    <col min="8" max="8" width="12.7109375" customWidth="1"/>
    <col min="9" max="9" width="18.140625" customWidth="1"/>
    <col min="10" max="10" width="13.7109375" customWidth="1"/>
    <col min="11" max="11" width="12.5703125" customWidth="1"/>
    <col min="14" max="14" width="13.42578125" customWidth="1"/>
  </cols>
  <sheetData>
    <row r="3" spans="5:15" x14ac:dyDescent="0.25">
      <c r="E3" t="s">
        <v>41</v>
      </c>
    </row>
    <row r="5" spans="5:15" x14ac:dyDescent="0.25">
      <c r="E5" s="1" t="s">
        <v>1</v>
      </c>
      <c r="F5" s="4"/>
      <c r="G5" s="4"/>
      <c r="H5" s="1" t="s">
        <v>12</v>
      </c>
      <c r="I5" s="4"/>
      <c r="J5" s="4"/>
      <c r="K5" s="4"/>
    </row>
    <row r="6" spans="5:15" x14ac:dyDescent="0.25">
      <c r="E6" s="4" t="s">
        <v>6</v>
      </c>
      <c r="F6" s="6" t="s">
        <v>7</v>
      </c>
      <c r="G6" s="4"/>
      <c r="H6" s="4" t="s">
        <v>6</v>
      </c>
      <c r="I6" s="6" t="s">
        <v>7</v>
      </c>
      <c r="J6" s="4"/>
      <c r="K6" s="4"/>
    </row>
    <row r="7" spans="5:15" hidden="1" x14ac:dyDescent="0.25">
      <c r="E7" s="1" t="s">
        <v>1</v>
      </c>
      <c r="F7" s="4"/>
      <c r="G7" s="4"/>
      <c r="H7" s="1" t="s">
        <v>12</v>
      </c>
      <c r="I7" s="4"/>
      <c r="J7" s="4"/>
      <c r="K7" s="1" t="s">
        <v>13</v>
      </c>
      <c r="N7" s="1" t="s">
        <v>14</v>
      </c>
    </row>
    <row r="8" spans="5:15" hidden="1" x14ac:dyDescent="0.25">
      <c r="E8" s="1"/>
      <c r="F8" s="4"/>
      <c r="G8" s="4"/>
      <c r="H8" s="1"/>
      <c r="I8" s="4"/>
      <c r="J8" s="4"/>
      <c r="K8" s="1"/>
      <c r="N8" s="1"/>
    </row>
    <row r="9" spans="5:15" hidden="1" x14ac:dyDescent="0.25">
      <c r="E9" s="4" t="s">
        <v>6</v>
      </c>
      <c r="F9" s="4" t="s">
        <v>7</v>
      </c>
      <c r="G9" s="4"/>
      <c r="H9" s="4" t="s">
        <v>6</v>
      </c>
      <c r="I9" s="4" t="s">
        <v>7</v>
      </c>
      <c r="J9" s="4"/>
      <c r="K9" s="4" t="s">
        <v>6</v>
      </c>
      <c r="L9" t="s">
        <v>7</v>
      </c>
      <c r="N9" t="s">
        <v>6</v>
      </c>
      <c r="O9" t="s">
        <v>7</v>
      </c>
    </row>
    <row r="10" spans="5:15" hidden="1" x14ac:dyDescent="0.25">
      <c r="E10" s="4" t="s">
        <v>0</v>
      </c>
      <c r="F10" s="4">
        <v>40000</v>
      </c>
      <c r="G10" s="4"/>
      <c r="H10" s="4" t="s">
        <v>0</v>
      </c>
      <c r="I10" s="4">
        <v>20000</v>
      </c>
      <c r="J10" s="4"/>
      <c r="K10" s="4" t="s">
        <v>0</v>
      </c>
      <c r="L10">
        <v>16000</v>
      </c>
      <c r="N10" t="s">
        <v>0</v>
      </c>
      <c r="O10">
        <v>6000</v>
      </c>
    </row>
    <row r="11" spans="5:15" hidden="1" x14ac:dyDescent="0.25">
      <c r="E11" s="4" t="s">
        <v>9</v>
      </c>
      <c r="F11" s="4">
        <v>0</v>
      </c>
      <c r="G11" s="4"/>
      <c r="H11" s="4" t="s">
        <v>9</v>
      </c>
      <c r="I11" s="4">
        <v>0</v>
      </c>
      <c r="J11" s="4"/>
      <c r="K11" s="4" t="s">
        <v>9</v>
      </c>
      <c r="L11">
        <v>0</v>
      </c>
      <c r="N11" t="s">
        <v>9</v>
      </c>
      <c r="O11">
        <v>0</v>
      </c>
    </row>
    <row r="12" spans="5:15" x14ac:dyDescent="0.25">
      <c r="E12" s="4" t="s">
        <v>0</v>
      </c>
      <c r="F12" s="4">
        <f>SUM(F10:F11)</f>
        <v>40000</v>
      </c>
      <c r="G12" s="4"/>
      <c r="H12" s="4" t="s">
        <v>0</v>
      </c>
      <c r="I12" s="4">
        <f>SUM(I10:I11)</f>
        <v>20000</v>
      </c>
      <c r="J12" s="4"/>
      <c r="K12" s="4"/>
    </row>
    <row r="13" spans="5:15" x14ac:dyDescent="0.25">
      <c r="E13" s="4" t="s">
        <v>5</v>
      </c>
      <c r="F13" s="4">
        <f>F12*5%</f>
        <v>2000</v>
      </c>
      <c r="G13" s="4"/>
      <c r="H13" s="4" t="s">
        <v>5</v>
      </c>
      <c r="I13" s="4">
        <f>I12*5%</f>
        <v>1000</v>
      </c>
      <c r="J13" s="4"/>
      <c r="K13" s="4"/>
    </row>
    <row r="14" spans="5:15" x14ac:dyDescent="0.25">
      <c r="E14" s="1" t="s">
        <v>4</v>
      </c>
      <c r="F14" s="1">
        <f>F12+F13</f>
        <v>42000</v>
      </c>
      <c r="G14" s="4"/>
      <c r="H14" s="1" t="s">
        <v>4</v>
      </c>
      <c r="I14" s="1">
        <f>I12+I13</f>
        <v>21000</v>
      </c>
      <c r="J14" s="4"/>
      <c r="K14" s="4"/>
    </row>
    <row r="15" spans="5:15" x14ac:dyDescent="0.25">
      <c r="E15" s="4"/>
      <c r="F15" s="4"/>
      <c r="G15" s="4"/>
      <c r="H15" s="4"/>
      <c r="I15" s="4"/>
      <c r="J15" s="4"/>
      <c r="K15" s="4"/>
    </row>
    <row r="16" spans="5:15" x14ac:dyDescent="0.25">
      <c r="E16" s="4"/>
      <c r="F16" s="4"/>
      <c r="G16" s="4"/>
      <c r="H16" s="4"/>
      <c r="I16" s="4"/>
      <c r="J16" s="4"/>
      <c r="K16" s="4"/>
    </row>
    <row r="17" spans="5:11" x14ac:dyDescent="0.25">
      <c r="E17" s="4"/>
      <c r="F17" s="4"/>
      <c r="G17" s="4"/>
      <c r="H17" s="4"/>
      <c r="I17" s="4"/>
      <c r="J17" s="4"/>
      <c r="K17" s="4"/>
    </row>
    <row r="18" spans="5:11" x14ac:dyDescent="0.25">
      <c r="E18" s="4"/>
      <c r="F18" s="4"/>
      <c r="G18" s="4"/>
      <c r="H18" s="4"/>
      <c r="I18" s="4"/>
      <c r="J18" s="4"/>
      <c r="K18" s="4"/>
    </row>
    <row r="19" spans="5:11" x14ac:dyDescent="0.25">
      <c r="E19" s="1" t="s">
        <v>13</v>
      </c>
      <c r="F19" s="4"/>
      <c r="G19" s="4"/>
      <c r="H19" s="1" t="s">
        <v>14</v>
      </c>
      <c r="I19" s="4"/>
      <c r="J19" s="4"/>
      <c r="K19" s="4"/>
    </row>
    <row r="20" spans="5:11" x14ac:dyDescent="0.25">
      <c r="E20" s="4" t="s">
        <v>6</v>
      </c>
      <c r="F20" s="6" t="s">
        <v>7</v>
      </c>
      <c r="G20" s="4"/>
      <c r="H20" s="4" t="s">
        <v>6</v>
      </c>
      <c r="I20" s="6" t="s">
        <v>7</v>
      </c>
      <c r="J20" s="4"/>
      <c r="K20" s="4"/>
    </row>
    <row r="21" spans="5:11" x14ac:dyDescent="0.25">
      <c r="E21" s="4" t="s">
        <v>0</v>
      </c>
      <c r="F21" s="4">
        <f>SUM(L10:L11)</f>
        <v>16000</v>
      </c>
      <c r="G21" s="4"/>
      <c r="H21" s="4" t="s">
        <v>0</v>
      </c>
      <c r="I21" s="4">
        <f>SUM(O10:O11)</f>
        <v>6000</v>
      </c>
      <c r="J21" s="4"/>
      <c r="K21" s="4"/>
    </row>
    <row r="22" spans="5:11" x14ac:dyDescent="0.25">
      <c r="E22" s="4" t="s">
        <v>5</v>
      </c>
      <c r="F22" s="4">
        <f>F21*5%</f>
        <v>800</v>
      </c>
      <c r="G22" s="4"/>
      <c r="H22" s="4" t="s">
        <v>5</v>
      </c>
      <c r="I22" s="4">
        <f>I21*5%</f>
        <v>300</v>
      </c>
      <c r="J22" s="4"/>
      <c r="K22" s="4"/>
    </row>
    <row r="23" spans="5:11" x14ac:dyDescent="0.25">
      <c r="E23" s="1" t="s">
        <v>4</v>
      </c>
      <c r="F23" s="1">
        <f>F21+F22</f>
        <v>16800</v>
      </c>
      <c r="G23" s="4"/>
      <c r="H23" s="1" t="s">
        <v>4</v>
      </c>
      <c r="I23" s="1">
        <f>I21+I22</f>
        <v>6300</v>
      </c>
      <c r="J23" s="4"/>
      <c r="K23" s="4"/>
    </row>
    <row r="24" spans="5:11" x14ac:dyDescent="0.25">
      <c r="E24" s="4"/>
      <c r="F24" s="4"/>
      <c r="G24" s="4"/>
      <c r="H24" s="4"/>
      <c r="I24" s="4"/>
      <c r="J24" s="4"/>
      <c r="K24" s="4"/>
    </row>
    <row r="25" spans="5:11" x14ac:dyDescent="0.25">
      <c r="E25" s="4"/>
      <c r="F25" s="4"/>
      <c r="G25" s="4"/>
      <c r="H25" s="4"/>
      <c r="I25" s="4"/>
      <c r="J25" s="4"/>
      <c r="K25" s="4"/>
    </row>
    <row r="26" spans="5:11" x14ac:dyDescent="0.25">
      <c r="E26" s="4"/>
      <c r="F26" s="4"/>
      <c r="G26" s="4"/>
      <c r="H26" s="4"/>
      <c r="I26" s="4"/>
      <c r="J26" s="4"/>
      <c r="K26" s="4"/>
    </row>
    <row r="27" spans="5:11" x14ac:dyDescent="0.25">
      <c r="E27" s="4"/>
      <c r="F27" s="4"/>
      <c r="G27" s="4"/>
      <c r="H27" s="4"/>
      <c r="I27" s="4"/>
      <c r="J27" s="4"/>
      <c r="K27" s="4"/>
    </row>
    <row r="28" spans="5:11" x14ac:dyDescent="0.25">
      <c r="E28" s="1" t="s">
        <v>2</v>
      </c>
      <c r="F28" s="4"/>
      <c r="G28" s="4"/>
      <c r="H28" s="4"/>
      <c r="I28" s="4"/>
      <c r="J28" s="4"/>
      <c r="K28" s="4"/>
    </row>
    <row r="29" spans="5:11" x14ac:dyDescent="0.25">
      <c r="E29" s="4" t="s">
        <v>6</v>
      </c>
      <c r="F29" s="6" t="s">
        <v>7</v>
      </c>
      <c r="G29" s="4"/>
      <c r="H29" s="4"/>
      <c r="I29" s="4"/>
      <c r="J29" s="4"/>
      <c r="K29" s="4"/>
    </row>
    <row r="30" spans="5:11" x14ac:dyDescent="0.25">
      <c r="E30" s="4" t="s">
        <v>8</v>
      </c>
      <c r="F30" s="4">
        <v>120000</v>
      </c>
      <c r="G30" s="4"/>
      <c r="H30" s="4"/>
      <c r="I30" s="4"/>
      <c r="J30" s="4"/>
      <c r="K30" s="4"/>
    </row>
    <row r="31" spans="5:11" x14ac:dyDescent="0.25">
      <c r="E31" s="4" t="s">
        <v>3</v>
      </c>
      <c r="F31" s="4">
        <f>F30*12.5%</f>
        <v>15000</v>
      </c>
      <c r="G31" s="4"/>
      <c r="H31" s="4"/>
      <c r="I31" s="4"/>
      <c r="J31" s="4"/>
      <c r="K31" s="4"/>
    </row>
    <row r="32" spans="5:11" x14ac:dyDescent="0.25">
      <c r="E32" s="4" t="s">
        <v>4</v>
      </c>
      <c r="F32" s="4">
        <f>SUM(F30:F31)</f>
        <v>135000</v>
      </c>
      <c r="G32" s="4"/>
      <c r="H32" s="4"/>
      <c r="I32" s="4"/>
      <c r="J32" s="4"/>
      <c r="K32" s="4"/>
    </row>
    <row r="33" spans="5:11" x14ac:dyDescent="0.25">
      <c r="E33" s="4" t="s">
        <v>5</v>
      </c>
      <c r="F33" s="4">
        <f>F32*5%</f>
        <v>6750</v>
      </c>
      <c r="G33" s="4"/>
      <c r="H33" s="4"/>
      <c r="I33" s="4"/>
      <c r="J33" s="4"/>
      <c r="K33" s="4"/>
    </row>
    <row r="34" spans="5:11" x14ac:dyDescent="0.25">
      <c r="E34" s="1" t="s">
        <v>4</v>
      </c>
      <c r="F34" s="1">
        <f>F32+F33</f>
        <v>141750</v>
      </c>
      <c r="G34" s="4"/>
      <c r="H34" s="4"/>
      <c r="I34" s="4"/>
      <c r="J34" s="4"/>
      <c r="K34" s="4"/>
    </row>
    <row r="37" spans="5:11" x14ac:dyDescent="0.25">
      <c r="E37" t="s">
        <v>10</v>
      </c>
    </row>
    <row r="40" spans="5:11" x14ac:dyDescent="0.25">
      <c r="E40" t="s">
        <v>53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1"/>
  <sheetViews>
    <sheetView workbookViewId="0">
      <selection activeCell="D33" sqref="D33:G40"/>
    </sheetView>
  </sheetViews>
  <sheetFormatPr defaultRowHeight="15" x14ac:dyDescent="0.25"/>
  <cols>
    <col min="4" max="4" width="22.42578125" customWidth="1"/>
    <col min="7" max="7" width="20.85546875" customWidth="1"/>
  </cols>
  <sheetData>
    <row r="3" spans="3:8" x14ac:dyDescent="0.25">
      <c r="D3" s="5" t="s">
        <v>21</v>
      </c>
      <c r="E3" s="2"/>
    </row>
    <row r="5" spans="3:8" x14ac:dyDescent="0.25">
      <c r="C5" t="s">
        <v>47</v>
      </c>
      <c r="G5" s="1"/>
    </row>
    <row r="6" spans="3:8" x14ac:dyDescent="0.25">
      <c r="D6" s="1" t="s">
        <v>1</v>
      </c>
      <c r="G6" s="1" t="s">
        <v>16</v>
      </c>
    </row>
    <row r="7" spans="3:8" x14ac:dyDescent="0.25">
      <c r="D7" s="1"/>
    </row>
    <row r="8" spans="3:8" x14ac:dyDescent="0.25">
      <c r="D8" s="1" t="s">
        <v>6</v>
      </c>
      <c r="E8" s="1" t="s">
        <v>7</v>
      </c>
      <c r="G8" s="1" t="s">
        <v>6</v>
      </c>
      <c r="H8" s="1" t="s">
        <v>7</v>
      </c>
    </row>
    <row r="9" spans="3:8" x14ac:dyDescent="0.25">
      <c r="D9" t="s">
        <v>0</v>
      </c>
      <c r="E9">
        <v>40000</v>
      </c>
      <c r="G9" t="s">
        <v>17</v>
      </c>
      <c r="H9">
        <v>2000</v>
      </c>
    </row>
    <row r="10" spans="3:8" x14ac:dyDescent="0.25">
      <c r="D10" t="s">
        <v>9</v>
      </c>
      <c r="E10">
        <f>E9*12.5%</f>
        <v>5000</v>
      </c>
      <c r="G10" t="s">
        <v>18</v>
      </c>
      <c r="H10">
        <f>H9*14%</f>
        <v>280</v>
      </c>
    </row>
    <row r="11" spans="3:8" x14ac:dyDescent="0.25">
      <c r="D11" t="s">
        <v>4</v>
      </c>
      <c r="E11">
        <f>SUM(E9:E10)</f>
        <v>45000</v>
      </c>
      <c r="G11" s="1" t="s">
        <v>11</v>
      </c>
      <c r="H11" s="1">
        <f>H9+H10</f>
        <v>2280</v>
      </c>
    </row>
    <row r="12" spans="3:8" x14ac:dyDescent="0.25">
      <c r="D12" t="s">
        <v>5</v>
      </c>
      <c r="E12">
        <f>E11*5%</f>
        <v>2250</v>
      </c>
    </row>
    <row r="13" spans="3:8" x14ac:dyDescent="0.25">
      <c r="D13" s="1" t="s">
        <v>4</v>
      </c>
      <c r="E13" s="1">
        <f>E11+E12</f>
        <v>47250</v>
      </c>
    </row>
    <row r="17" spans="4:5" x14ac:dyDescent="0.25">
      <c r="D17" s="1" t="s">
        <v>2</v>
      </c>
    </row>
    <row r="18" spans="4:5" x14ac:dyDescent="0.25">
      <c r="D18" t="s">
        <v>6</v>
      </c>
      <c r="E18" t="s">
        <v>7</v>
      </c>
    </row>
    <row r="19" spans="4:5" x14ac:dyDescent="0.25">
      <c r="D19" t="s">
        <v>8</v>
      </c>
      <c r="E19">
        <v>120000</v>
      </c>
    </row>
    <row r="20" spans="4:5" x14ac:dyDescent="0.25">
      <c r="D20" t="s">
        <v>3</v>
      </c>
      <c r="E20">
        <f>E19*12.5%</f>
        <v>15000</v>
      </c>
    </row>
    <row r="21" spans="4:5" x14ac:dyDescent="0.25">
      <c r="D21" t="s">
        <v>4</v>
      </c>
      <c r="E21">
        <f>SUM(E19:E20)</f>
        <v>135000</v>
      </c>
    </row>
    <row r="22" spans="4:5" x14ac:dyDescent="0.25">
      <c r="D22" t="s">
        <v>5</v>
      </c>
      <c r="E22">
        <f>E21*5%</f>
        <v>6750</v>
      </c>
    </row>
    <row r="23" spans="4:5" x14ac:dyDescent="0.25">
      <c r="D23" s="1" t="s">
        <v>4</v>
      </c>
      <c r="E23" s="1">
        <f>E21+E22</f>
        <v>141750</v>
      </c>
    </row>
    <row r="26" spans="4:5" x14ac:dyDescent="0.25">
      <c r="D26" t="s">
        <v>10</v>
      </c>
    </row>
    <row r="31" spans="4:5" x14ac:dyDescent="0.25">
      <c r="D31" t="s">
        <v>15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H31"/>
  <sheetViews>
    <sheetView topLeftCell="A22" workbookViewId="0">
      <selection activeCell="D33" sqref="D33:H41"/>
    </sheetView>
  </sheetViews>
  <sheetFormatPr defaultRowHeight="15" x14ac:dyDescent="0.25"/>
  <cols>
    <col min="4" max="4" width="22.42578125" customWidth="1"/>
    <col min="7" max="7" width="20.85546875" customWidth="1"/>
  </cols>
  <sheetData>
    <row r="5" spans="3:8" x14ac:dyDescent="0.25">
      <c r="C5" t="s">
        <v>48</v>
      </c>
    </row>
    <row r="6" spans="3:8" x14ac:dyDescent="0.25">
      <c r="D6" s="1" t="s">
        <v>1</v>
      </c>
      <c r="E6" s="1"/>
      <c r="F6" s="1"/>
      <c r="G6" s="1" t="s">
        <v>16</v>
      </c>
    </row>
    <row r="7" spans="3:8" x14ac:dyDescent="0.25">
      <c r="D7" s="1"/>
    </row>
    <row r="8" spans="3:8" x14ac:dyDescent="0.25">
      <c r="D8" s="1" t="s">
        <v>6</v>
      </c>
      <c r="E8" s="1" t="s">
        <v>7</v>
      </c>
      <c r="G8" s="1" t="s">
        <v>6</v>
      </c>
      <c r="H8" s="1" t="s">
        <v>7</v>
      </c>
    </row>
    <row r="9" spans="3:8" x14ac:dyDescent="0.25">
      <c r="D9" t="s">
        <v>0</v>
      </c>
      <c r="E9">
        <v>40000</v>
      </c>
      <c r="G9" t="s">
        <v>17</v>
      </c>
      <c r="H9">
        <v>2000</v>
      </c>
    </row>
    <row r="10" spans="3:8" x14ac:dyDescent="0.25">
      <c r="D10" t="s">
        <v>9</v>
      </c>
      <c r="E10">
        <f>E9*12.5%</f>
        <v>5000</v>
      </c>
      <c r="G10" t="s">
        <v>18</v>
      </c>
      <c r="H10">
        <f>H9*14%</f>
        <v>280</v>
      </c>
    </row>
    <row r="11" spans="3:8" x14ac:dyDescent="0.25">
      <c r="D11" t="s">
        <v>4</v>
      </c>
      <c r="E11">
        <f>SUM(E9:E10)</f>
        <v>45000</v>
      </c>
      <c r="G11" t="s">
        <v>19</v>
      </c>
      <c r="H11">
        <f>H9*0.5%</f>
        <v>10</v>
      </c>
    </row>
    <row r="12" spans="3:8" x14ac:dyDescent="0.25">
      <c r="D12" t="s">
        <v>5</v>
      </c>
      <c r="E12">
        <f>E11*5%</f>
        <v>2250</v>
      </c>
      <c r="G12" t="s">
        <v>20</v>
      </c>
      <c r="H12">
        <f>H9*0.5%</f>
        <v>10</v>
      </c>
    </row>
    <row r="13" spans="3:8" x14ac:dyDescent="0.25">
      <c r="D13" s="1" t="s">
        <v>4</v>
      </c>
      <c r="E13" s="1">
        <f>E11+E12</f>
        <v>47250</v>
      </c>
      <c r="G13" s="1" t="s">
        <v>11</v>
      </c>
      <c r="H13" s="1">
        <f>SUM(H9:H12)</f>
        <v>2300</v>
      </c>
    </row>
    <row r="17" spans="4:5" x14ac:dyDescent="0.25">
      <c r="D17" s="1" t="s">
        <v>2</v>
      </c>
    </row>
    <row r="18" spans="4:5" x14ac:dyDescent="0.25">
      <c r="D18" t="s">
        <v>6</v>
      </c>
      <c r="E18" t="s">
        <v>7</v>
      </c>
    </row>
    <row r="19" spans="4:5" x14ac:dyDescent="0.25">
      <c r="D19" t="s">
        <v>8</v>
      </c>
      <c r="E19">
        <v>120000</v>
      </c>
    </row>
    <row r="20" spans="4:5" x14ac:dyDescent="0.25">
      <c r="D20" t="s">
        <v>3</v>
      </c>
      <c r="E20">
        <f>E19*12.5%</f>
        <v>15000</v>
      </c>
    </row>
    <row r="21" spans="4:5" x14ac:dyDescent="0.25">
      <c r="D21" t="s">
        <v>4</v>
      </c>
      <c r="E21">
        <f>SUM(E19:E20)</f>
        <v>135000</v>
      </c>
    </row>
    <row r="22" spans="4:5" x14ac:dyDescent="0.25">
      <c r="D22" t="s">
        <v>5</v>
      </c>
      <c r="E22">
        <f>E21*5%</f>
        <v>6750</v>
      </c>
    </row>
    <row r="23" spans="4:5" x14ac:dyDescent="0.25">
      <c r="D23" s="1" t="s">
        <v>4</v>
      </c>
      <c r="E23" s="1">
        <f>E21+E22</f>
        <v>141750</v>
      </c>
    </row>
    <row r="26" spans="4:5" x14ac:dyDescent="0.25">
      <c r="D26" s="1" t="s">
        <v>10</v>
      </c>
    </row>
    <row r="31" spans="4:5" x14ac:dyDescent="0.25">
      <c r="D31" t="s">
        <v>15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M32"/>
  <sheetViews>
    <sheetView topLeftCell="A29" workbookViewId="0">
      <selection activeCell="E34" sqref="E34:O45"/>
    </sheetView>
  </sheetViews>
  <sheetFormatPr defaultRowHeight="15" x14ac:dyDescent="0.25"/>
  <cols>
    <col min="5" max="5" width="18.85546875" customWidth="1"/>
    <col min="12" max="12" width="12" customWidth="1"/>
  </cols>
  <sheetData>
    <row r="5" spans="4:13" x14ac:dyDescent="0.25">
      <c r="E5" s="5" t="s">
        <v>49</v>
      </c>
    </row>
    <row r="7" spans="4:13" x14ac:dyDescent="0.25">
      <c r="D7" t="s">
        <v>50</v>
      </c>
      <c r="E7" s="1" t="s">
        <v>1</v>
      </c>
      <c r="H7" s="1" t="s">
        <v>22</v>
      </c>
      <c r="L7" s="1" t="s">
        <v>23</v>
      </c>
    </row>
    <row r="8" spans="4:13" x14ac:dyDescent="0.25">
      <c r="E8" s="1"/>
      <c r="H8" s="1"/>
      <c r="L8" s="1"/>
    </row>
    <row r="9" spans="4:13" x14ac:dyDescent="0.25">
      <c r="E9" t="s">
        <v>6</v>
      </c>
      <c r="F9" t="s">
        <v>7</v>
      </c>
      <c r="H9" t="s">
        <v>6</v>
      </c>
      <c r="I9" t="s">
        <v>7</v>
      </c>
      <c r="L9" t="s">
        <v>6</v>
      </c>
      <c r="M9" t="s">
        <v>7</v>
      </c>
    </row>
    <row r="10" spans="4:13" x14ac:dyDescent="0.25">
      <c r="E10" t="s">
        <v>32</v>
      </c>
      <c r="F10">
        <v>40000</v>
      </c>
      <c r="H10" t="s">
        <v>32</v>
      </c>
      <c r="I10">
        <v>64000</v>
      </c>
      <c r="L10" t="s">
        <v>24</v>
      </c>
      <c r="M10">
        <v>4800</v>
      </c>
    </row>
    <row r="11" spans="4:13" x14ac:dyDescent="0.25">
      <c r="E11" t="s">
        <v>9</v>
      </c>
      <c r="F11">
        <f>F10*12.5%</f>
        <v>5000</v>
      </c>
      <c r="H11" t="s">
        <v>9</v>
      </c>
      <c r="I11">
        <f>I10*12.5%</f>
        <v>8000</v>
      </c>
      <c r="L11" t="s">
        <v>9</v>
      </c>
      <c r="M11">
        <f>M10*12.5%</f>
        <v>600</v>
      </c>
    </row>
    <row r="12" spans="4:13" x14ac:dyDescent="0.25">
      <c r="E12" t="s">
        <v>4</v>
      </c>
      <c r="F12">
        <f>SUM(F10:F11)</f>
        <v>45000</v>
      </c>
      <c r="H12" t="s">
        <v>4</v>
      </c>
      <c r="I12">
        <f>SUM(I10:I11)</f>
        <v>72000</v>
      </c>
      <c r="L12" t="s">
        <v>4</v>
      </c>
      <c r="M12">
        <f>SUM(M10:M11)</f>
        <v>5400</v>
      </c>
    </row>
    <row r="13" spans="4:13" x14ac:dyDescent="0.25">
      <c r="E13" t="s">
        <v>5</v>
      </c>
      <c r="F13">
        <f>F12*5%</f>
        <v>2250</v>
      </c>
      <c r="H13" t="s">
        <v>5</v>
      </c>
      <c r="I13">
        <f>I12*5%</f>
        <v>3600</v>
      </c>
      <c r="L13" t="s">
        <v>5</v>
      </c>
      <c r="M13">
        <f>M12*5%</f>
        <v>270</v>
      </c>
    </row>
    <row r="14" spans="4:13" x14ac:dyDescent="0.25">
      <c r="E14" s="1" t="s">
        <v>4</v>
      </c>
      <c r="F14" s="1">
        <f>F12+F13</f>
        <v>47250</v>
      </c>
      <c r="H14" s="1" t="s">
        <v>4</v>
      </c>
      <c r="I14" s="1">
        <f>I12+I13</f>
        <v>75600</v>
      </c>
      <c r="L14" s="1" t="s">
        <v>4</v>
      </c>
      <c r="M14" s="1">
        <f>M12+M13</f>
        <v>5670</v>
      </c>
    </row>
    <row r="18" spans="5:6" x14ac:dyDescent="0.25">
      <c r="E18" s="1" t="s">
        <v>2</v>
      </c>
    </row>
    <row r="19" spans="5:6" x14ac:dyDescent="0.25">
      <c r="E19" t="s">
        <v>6</v>
      </c>
      <c r="F19" t="s">
        <v>7</v>
      </c>
    </row>
    <row r="20" spans="5:6" x14ac:dyDescent="0.25">
      <c r="E20" t="s">
        <v>8</v>
      </c>
      <c r="F20">
        <v>120000</v>
      </c>
    </row>
    <row r="21" spans="5:6" x14ac:dyDescent="0.25">
      <c r="E21" t="s">
        <v>3</v>
      </c>
      <c r="F21">
        <f>F20*12.5%</f>
        <v>15000</v>
      </c>
    </row>
    <row r="22" spans="5:6" x14ac:dyDescent="0.25">
      <c r="E22" t="s">
        <v>4</v>
      </c>
      <c r="F22">
        <f>SUM(F20:F21)</f>
        <v>135000</v>
      </c>
    </row>
    <row r="23" spans="5:6" x14ac:dyDescent="0.25">
      <c r="E23" t="s">
        <v>5</v>
      </c>
      <c r="F23">
        <f>F22*5%</f>
        <v>6750</v>
      </c>
    </row>
    <row r="24" spans="5:6" x14ac:dyDescent="0.25">
      <c r="E24" s="1" t="s">
        <v>4</v>
      </c>
      <c r="F24" s="1">
        <f>F22+F23</f>
        <v>141750</v>
      </c>
    </row>
    <row r="27" spans="5:6" x14ac:dyDescent="0.25">
      <c r="E27" t="s">
        <v>10</v>
      </c>
    </row>
    <row r="30" spans="5:6" x14ac:dyDescent="0.25">
      <c r="E30" s="1"/>
      <c r="F30" s="1"/>
    </row>
    <row r="32" spans="5:6" x14ac:dyDescent="0.25">
      <c r="E32" t="s">
        <v>15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M31"/>
  <sheetViews>
    <sheetView workbookViewId="0">
      <selection activeCell="E33" sqref="E33:I45"/>
    </sheetView>
  </sheetViews>
  <sheetFormatPr defaultRowHeight="15" x14ac:dyDescent="0.25"/>
  <cols>
    <col min="5" max="5" width="18.85546875" customWidth="1"/>
    <col min="12" max="12" width="12" customWidth="1"/>
  </cols>
  <sheetData>
    <row r="7" spans="4:13" x14ac:dyDescent="0.25">
      <c r="D7" t="s">
        <v>51</v>
      </c>
      <c r="E7" s="1" t="s">
        <v>1</v>
      </c>
      <c r="H7" s="1" t="s">
        <v>25</v>
      </c>
      <c r="L7" s="1" t="s">
        <v>26</v>
      </c>
    </row>
    <row r="8" spans="4:13" x14ac:dyDescent="0.25">
      <c r="E8" s="1"/>
      <c r="H8" s="1"/>
      <c r="L8" s="1"/>
    </row>
    <row r="9" spans="4:13" x14ac:dyDescent="0.25">
      <c r="E9" t="s">
        <v>6</v>
      </c>
      <c r="F9" t="s">
        <v>7</v>
      </c>
      <c r="H9" t="s">
        <v>6</v>
      </c>
      <c r="I9" t="s">
        <v>7</v>
      </c>
      <c r="L9" t="s">
        <v>6</v>
      </c>
      <c r="M9" t="s">
        <v>7</v>
      </c>
    </row>
    <row r="10" spans="4:13" x14ac:dyDescent="0.25">
      <c r="E10" t="s">
        <v>32</v>
      </c>
      <c r="F10">
        <v>40000</v>
      </c>
      <c r="H10" t="s">
        <v>32</v>
      </c>
      <c r="I10">
        <v>64000</v>
      </c>
      <c r="L10" t="s">
        <v>24</v>
      </c>
      <c r="M10">
        <v>4800</v>
      </c>
    </row>
    <row r="11" spans="4:13" x14ac:dyDescent="0.25">
      <c r="E11" t="s">
        <v>9</v>
      </c>
      <c r="F11">
        <f>F10*12.5%</f>
        <v>5000</v>
      </c>
      <c r="H11" t="s">
        <v>9</v>
      </c>
      <c r="I11">
        <f>I10*12.5%</f>
        <v>8000</v>
      </c>
      <c r="L11" t="s">
        <v>9</v>
      </c>
      <c r="M11">
        <f>M10*12.5%</f>
        <v>600</v>
      </c>
    </row>
    <row r="12" spans="4:13" x14ac:dyDescent="0.25">
      <c r="E12" t="s">
        <v>4</v>
      </c>
      <c r="F12">
        <f>SUM(F10:F11)</f>
        <v>45000</v>
      </c>
      <c r="H12" t="s">
        <v>4</v>
      </c>
      <c r="I12">
        <f>SUM(I10:I11)</f>
        <v>72000</v>
      </c>
      <c r="L12" t="s">
        <v>4</v>
      </c>
      <c r="M12">
        <f>SUM(M10:M11)</f>
        <v>5400</v>
      </c>
    </row>
    <row r="13" spans="4:13" x14ac:dyDescent="0.25">
      <c r="E13" t="s">
        <v>5</v>
      </c>
      <c r="F13">
        <f>F12*5%</f>
        <v>2250</v>
      </c>
      <c r="H13" t="s">
        <v>5</v>
      </c>
      <c r="I13">
        <f>I12*5%</f>
        <v>3600</v>
      </c>
      <c r="L13" t="s">
        <v>5</v>
      </c>
      <c r="M13">
        <f>M12*5%</f>
        <v>270</v>
      </c>
    </row>
    <row r="14" spans="4:13" x14ac:dyDescent="0.25">
      <c r="E14" s="1" t="s">
        <v>4</v>
      </c>
      <c r="F14" s="1">
        <f>F12+F13</f>
        <v>47250</v>
      </c>
      <c r="H14" s="1" t="s">
        <v>4</v>
      </c>
      <c r="I14" s="1">
        <f>I12+I13</f>
        <v>75600</v>
      </c>
      <c r="L14" s="1" t="s">
        <v>4</v>
      </c>
      <c r="M14" s="1">
        <f>M12+M13</f>
        <v>5670</v>
      </c>
    </row>
    <row r="18" spans="5:6" x14ac:dyDescent="0.25">
      <c r="E18" s="1" t="s">
        <v>2</v>
      </c>
    </row>
    <row r="19" spans="5:6" x14ac:dyDescent="0.25">
      <c r="E19" t="s">
        <v>6</v>
      </c>
      <c r="F19" t="s">
        <v>7</v>
      </c>
    </row>
    <row r="20" spans="5:6" x14ac:dyDescent="0.25">
      <c r="E20" t="s">
        <v>8</v>
      </c>
      <c r="F20">
        <v>120000</v>
      </c>
    </row>
    <row r="21" spans="5:6" x14ac:dyDescent="0.25">
      <c r="E21" t="s">
        <v>3</v>
      </c>
      <c r="F21">
        <f>F20*12.5%</f>
        <v>15000</v>
      </c>
    </row>
    <row r="22" spans="5:6" x14ac:dyDescent="0.25">
      <c r="E22" t="s">
        <v>4</v>
      </c>
      <c r="F22">
        <f>SUM(F20:F21)</f>
        <v>135000</v>
      </c>
    </row>
    <row r="23" spans="5:6" x14ac:dyDescent="0.25">
      <c r="E23" t="s">
        <v>5</v>
      </c>
      <c r="F23">
        <f>F22*5%</f>
        <v>6750</v>
      </c>
    </row>
    <row r="24" spans="5:6" x14ac:dyDescent="0.25">
      <c r="E24" s="1" t="s">
        <v>4</v>
      </c>
      <c r="F24" s="1">
        <f>F22+F23</f>
        <v>141750</v>
      </c>
    </row>
    <row r="27" spans="5:6" x14ac:dyDescent="0.25">
      <c r="E27" t="s">
        <v>57</v>
      </c>
    </row>
    <row r="31" spans="5:6" x14ac:dyDescent="0.25">
      <c r="E31" t="s">
        <v>15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2"/>
  <sheetViews>
    <sheetView workbookViewId="0">
      <selection activeCell="B103" sqref="B103"/>
    </sheetView>
  </sheetViews>
  <sheetFormatPr defaultRowHeight="15" x14ac:dyDescent="0.25"/>
  <cols>
    <col min="3" max="3" width="27.28515625" customWidth="1"/>
    <col min="4" max="4" width="11.5703125" bestFit="1" customWidth="1"/>
    <col min="6" max="6" width="20.85546875" customWidth="1"/>
    <col min="7" max="7" width="9.85546875" bestFit="1" customWidth="1"/>
    <col min="9" max="9" width="17.28515625" customWidth="1"/>
    <col min="10" max="10" width="9.42578125" bestFit="1" customWidth="1"/>
  </cols>
  <sheetData>
    <row r="2" spans="1:11" x14ac:dyDescent="0.25">
      <c r="C2" s="5" t="s">
        <v>52</v>
      </c>
    </row>
    <row r="4" spans="1:11" x14ac:dyDescent="0.25">
      <c r="A4" t="s">
        <v>54</v>
      </c>
    </row>
    <row r="5" spans="1:11" ht="21" x14ac:dyDescent="0.35">
      <c r="C5" s="1" t="s">
        <v>28</v>
      </c>
      <c r="D5" s="4"/>
      <c r="E5" s="4"/>
      <c r="F5" s="4"/>
      <c r="G5" s="4"/>
      <c r="H5" s="4"/>
      <c r="I5" s="3"/>
      <c r="J5" s="3"/>
      <c r="K5" s="3"/>
    </row>
    <row r="6" spans="1:11" ht="21" x14ac:dyDescent="0.35">
      <c r="C6" s="4"/>
      <c r="D6" s="4"/>
      <c r="E6" s="4"/>
      <c r="F6" s="4"/>
      <c r="G6" s="4"/>
      <c r="H6" s="4"/>
      <c r="I6" s="3"/>
      <c r="J6" s="3"/>
      <c r="K6" s="3"/>
    </row>
    <row r="7" spans="1:11" x14ac:dyDescent="0.25">
      <c r="C7" s="1" t="s">
        <v>1</v>
      </c>
      <c r="D7" s="4"/>
      <c r="E7" s="4"/>
      <c r="F7" s="1" t="s">
        <v>12</v>
      </c>
      <c r="G7" s="4"/>
      <c r="H7" s="4"/>
    </row>
    <row r="8" spans="1:11" x14ac:dyDescent="0.25">
      <c r="C8" s="1"/>
      <c r="D8" s="4"/>
      <c r="E8" s="4"/>
      <c r="F8" s="1"/>
      <c r="G8" s="4"/>
      <c r="H8" s="4"/>
    </row>
    <row r="9" spans="1:11" x14ac:dyDescent="0.25">
      <c r="C9" s="1" t="s">
        <v>6</v>
      </c>
      <c r="D9" s="1" t="s">
        <v>7</v>
      </c>
      <c r="E9" s="1"/>
      <c r="F9" s="1" t="s">
        <v>6</v>
      </c>
      <c r="G9" s="1" t="s">
        <v>7</v>
      </c>
      <c r="H9" s="1"/>
    </row>
    <row r="10" spans="1:11" x14ac:dyDescent="0.25">
      <c r="C10" s="4" t="s">
        <v>0</v>
      </c>
      <c r="D10" s="4">
        <v>96000</v>
      </c>
      <c r="E10" s="4"/>
      <c r="F10" s="4" t="s">
        <v>0</v>
      </c>
      <c r="G10" s="4">
        <v>32000</v>
      </c>
      <c r="H10" s="4"/>
    </row>
    <row r="11" spans="1:11" x14ac:dyDescent="0.25">
      <c r="C11" s="4" t="s">
        <v>9</v>
      </c>
      <c r="D11" s="4">
        <f>D10*12.5%</f>
        <v>12000</v>
      </c>
      <c r="E11" s="4"/>
      <c r="F11" s="4" t="s">
        <v>9</v>
      </c>
      <c r="G11" s="4">
        <f>G10*12.5%</f>
        <v>4000</v>
      </c>
      <c r="H11" s="4"/>
    </row>
    <row r="12" spans="1:11" x14ac:dyDescent="0.25">
      <c r="C12" s="4" t="s">
        <v>4</v>
      </c>
      <c r="D12" s="4">
        <f>SUM(D10:D11)</f>
        <v>108000</v>
      </c>
      <c r="E12" s="4"/>
      <c r="F12" s="4" t="s">
        <v>4</v>
      </c>
      <c r="G12" s="4">
        <f>SUM(G10:G11)</f>
        <v>36000</v>
      </c>
      <c r="H12" s="4"/>
    </row>
    <row r="13" spans="1:11" ht="21" x14ac:dyDescent="0.35">
      <c r="C13" s="4" t="s">
        <v>5</v>
      </c>
      <c r="D13" s="4">
        <f>D12*5%</f>
        <v>5400</v>
      </c>
      <c r="E13" s="4"/>
      <c r="F13" s="4" t="s">
        <v>27</v>
      </c>
      <c r="G13" s="4">
        <f>G12*2%</f>
        <v>720</v>
      </c>
      <c r="H13" s="4"/>
      <c r="I13" s="3"/>
      <c r="J13" s="3"/>
      <c r="K13" s="3"/>
    </row>
    <row r="14" spans="1:11" ht="21" x14ac:dyDescent="0.35">
      <c r="C14" s="1" t="s">
        <v>4</v>
      </c>
      <c r="D14" s="1">
        <f>D12+D13</f>
        <v>113400</v>
      </c>
      <c r="E14" s="4"/>
      <c r="F14" s="1" t="s">
        <v>4</v>
      </c>
      <c r="G14" s="1">
        <f>G12+G13</f>
        <v>36720</v>
      </c>
      <c r="H14" s="4"/>
      <c r="I14" s="3"/>
      <c r="J14" s="3"/>
      <c r="K14" s="3"/>
    </row>
    <row r="15" spans="1:11" ht="21" x14ac:dyDescent="0.35">
      <c r="C15" s="4"/>
      <c r="D15" s="4"/>
      <c r="E15" s="4"/>
      <c r="F15" s="4"/>
      <c r="G15" s="4"/>
      <c r="H15" s="4"/>
      <c r="I15" s="3"/>
      <c r="J15" s="3"/>
      <c r="K15" s="3"/>
    </row>
    <row r="16" spans="1:11" ht="21" x14ac:dyDescent="0.35">
      <c r="C16" s="4"/>
      <c r="D16" s="4"/>
      <c r="E16" s="4"/>
      <c r="F16" s="4"/>
      <c r="G16" s="4"/>
      <c r="H16" s="4"/>
      <c r="I16" s="3"/>
      <c r="J16" s="3"/>
      <c r="K16" s="3"/>
    </row>
    <row r="17" spans="3:11" ht="21" x14ac:dyDescent="0.35">
      <c r="C17" s="1" t="s">
        <v>13</v>
      </c>
      <c r="D17" s="4"/>
      <c r="E17" s="4"/>
      <c r="F17" s="4"/>
      <c r="G17" s="4"/>
      <c r="H17" s="4"/>
      <c r="I17" s="3"/>
      <c r="J17" s="3"/>
      <c r="K17" s="3"/>
    </row>
    <row r="18" spans="3:11" ht="21" x14ac:dyDescent="0.35">
      <c r="C18" s="1"/>
      <c r="D18" s="4"/>
      <c r="E18" s="4"/>
      <c r="F18" s="4"/>
      <c r="G18" s="4"/>
      <c r="H18" s="4"/>
      <c r="I18" s="3"/>
      <c r="J18" s="3"/>
      <c r="K18" s="3"/>
    </row>
    <row r="19" spans="3:11" ht="21" x14ac:dyDescent="0.35">
      <c r="C19" s="1" t="s">
        <v>6</v>
      </c>
      <c r="D19" s="1" t="s">
        <v>7</v>
      </c>
      <c r="E19" s="4"/>
      <c r="F19" s="4"/>
      <c r="G19" s="4"/>
      <c r="H19" s="4"/>
      <c r="I19" s="3"/>
      <c r="J19" s="3"/>
      <c r="K19" s="3"/>
    </row>
    <row r="20" spans="3:11" ht="21" x14ac:dyDescent="0.35">
      <c r="C20" s="4" t="s">
        <v>0</v>
      </c>
      <c r="D20" s="4">
        <v>16000</v>
      </c>
      <c r="E20" s="4"/>
      <c r="F20" s="4"/>
      <c r="G20" s="4"/>
      <c r="H20" s="4"/>
      <c r="I20" s="3"/>
      <c r="J20" s="3"/>
      <c r="K20" s="3"/>
    </row>
    <row r="21" spans="3:11" ht="21" x14ac:dyDescent="0.35">
      <c r="C21" s="4" t="s">
        <v>5</v>
      </c>
      <c r="D21" s="4">
        <f>D20*5%</f>
        <v>800</v>
      </c>
      <c r="E21" s="4"/>
      <c r="F21" s="4"/>
      <c r="G21" s="4"/>
      <c r="H21" s="4"/>
      <c r="I21" s="3"/>
      <c r="J21" s="3"/>
      <c r="K21" s="3"/>
    </row>
    <row r="22" spans="3:11" ht="21" x14ac:dyDescent="0.35">
      <c r="C22" s="1" t="s">
        <v>4</v>
      </c>
      <c r="D22" s="1">
        <f>SUM(D20:D21)</f>
        <v>16800</v>
      </c>
      <c r="E22" s="4"/>
      <c r="F22" s="4"/>
      <c r="G22" s="4"/>
      <c r="H22" s="4"/>
      <c r="I22" s="3"/>
      <c r="J22" s="3"/>
      <c r="K22" s="3"/>
    </row>
    <row r="23" spans="3:11" ht="21" x14ac:dyDescent="0.35">
      <c r="C23" s="4"/>
      <c r="D23" s="4"/>
      <c r="E23" s="4"/>
      <c r="F23" s="4"/>
      <c r="G23" s="4"/>
      <c r="H23" s="4"/>
      <c r="I23" s="3"/>
      <c r="J23" s="3"/>
      <c r="K23" s="3"/>
    </row>
    <row r="24" spans="3:11" ht="21" x14ac:dyDescent="0.35">
      <c r="C24" s="4"/>
      <c r="D24" s="4"/>
      <c r="E24" s="4"/>
      <c r="F24" s="4"/>
      <c r="G24" s="4"/>
      <c r="H24" s="4"/>
      <c r="I24" s="3"/>
      <c r="J24" s="3"/>
      <c r="K24" s="3"/>
    </row>
    <row r="25" spans="3:11" ht="21" x14ac:dyDescent="0.35">
      <c r="C25" s="1" t="s">
        <v>29</v>
      </c>
      <c r="D25" s="4"/>
      <c r="E25" s="4"/>
      <c r="F25" s="4"/>
      <c r="G25" s="4"/>
      <c r="H25" s="4"/>
      <c r="I25" s="3"/>
      <c r="J25" s="3"/>
      <c r="K25" s="3"/>
    </row>
    <row r="26" spans="3:11" ht="21" x14ac:dyDescent="0.35">
      <c r="C26" s="4"/>
      <c r="D26" s="4"/>
      <c r="E26" s="4"/>
      <c r="F26" s="4"/>
      <c r="G26" s="4"/>
      <c r="H26" s="4"/>
      <c r="I26" s="3"/>
      <c r="J26" s="3"/>
      <c r="K26" s="3"/>
    </row>
    <row r="27" spans="3:11" ht="21" x14ac:dyDescent="0.35">
      <c r="C27" s="1" t="s">
        <v>6</v>
      </c>
      <c r="D27" s="1" t="s">
        <v>7</v>
      </c>
      <c r="E27" s="4"/>
      <c r="F27" s="1" t="s">
        <v>6</v>
      </c>
      <c r="G27" s="1" t="s">
        <v>7</v>
      </c>
      <c r="H27" s="4"/>
      <c r="I27" s="3"/>
      <c r="J27" s="3"/>
      <c r="K27" s="3"/>
    </row>
    <row r="28" spans="3:11" ht="21" x14ac:dyDescent="0.35">
      <c r="C28" s="4" t="s">
        <v>30</v>
      </c>
      <c r="D28" s="4">
        <v>6000</v>
      </c>
      <c r="E28" s="4"/>
      <c r="F28" s="4" t="s">
        <v>31</v>
      </c>
      <c r="G28" s="4">
        <v>20000</v>
      </c>
      <c r="H28" s="4"/>
      <c r="I28" s="3"/>
      <c r="J28" s="3"/>
      <c r="K28" s="3"/>
    </row>
    <row r="29" spans="3:11" ht="21" x14ac:dyDescent="0.35">
      <c r="C29" s="4" t="s">
        <v>9</v>
      </c>
      <c r="D29" s="4">
        <f>D28*12.5%</f>
        <v>750</v>
      </c>
      <c r="E29" s="4"/>
      <c r="F29" s="4" t="s">
        <v>18</v>
      </c>
      <c r="G29" s="4">
        <f>G28*14%</f>
        <v>2800.0000000000005</v>
      </c>
      <c r="H29" s="4"/>
      <c r="I29" s="3"/>
      <c r="J29" s="3"/>
      <c r="K29" s="3"/>
    </row>
    <row r="30" spans="3:11" ht="21" x14ac:dyDescent="0.35">
      <c r="C30" s="4" t="s">
        <v>4</v>
      </c>
      <c r="D30" s="4">
        <f>SUM(D28:D29)</f>
        <v>6750</v>
      </c>
      <c r="E30" s="4"/>
      <c r="F30" s="4" t="s">
        <v>19</v>
      </c>
      <c r="G30" s="4">
        <f>G28*0.5%</f>
        <v>100</v>
      </c>
      <c r="H30" s="4"/>
      <c r="I30" s="3"/>
      <c r="J30" s="3"/>
      <c r="K30" s="3"/>
    </row>
    <row r="31" spans="3:11" ht="21" x14ac:dyDescent="0.35">
      <c r="C31" s="4" t="s">
        <v>5</v>
      </c>
      <c r="D31" s="4">
        <f>D30*5%</f>
        <v>337.5</v>
      </c>
      <c r="E31" s="4"/>
      <c r="F31" s="4" t="s">
        <v>20</v>
      </c>
      <c r="G31" s="4">
        <f>G28*0.5%</f>
        <v>100</v>
      </c>
      <c r="H31" s="4"/>
      <c r="I31" s="3"/>
      <c r="J31" s="3"/>
      <c r="K31" s="3"/>
    </row>
    <row r="32" spans="3:11" ht="21" x14ac:dyDescent="0.35">
      <c r="C32" s="1" t="s">
        <v>4</v>
      </c>
      <c r="D32" s="1">
        <f>D30+D31</f>
        <v>7087.5</v>
      </c>
      <c r="E32" s="4"/>
      <c r="F32" s="1" t="s">
        <v>11</v>
      </c>
      <c r="G32" s="1">
        <f>SUM(G28:G31)</f>
        <v>23000</v>
      </c>
      <c r="H32" s="4"/>
      <c r="I32" s="3"/>
      <c r="J32" s="3"/>
      <c r="K32" s="3"/>
    </row>
    <row r="33" spans="3:11" ht="21" x14ac:dyDescent="0.35">
      <c r="C33" s="4"/>
      <c r="D33" s="4"/>
      <c r="E33" s="4"/>
      <c r="F33" s="4"/>
      <c r="G33" s="4"/>
      <c r="H33" s="4"/>
      <c r="I33" s="3"/>
      <c r="J33" s="3"/>
      <c r="K33" s="3"/>
    </row>
    <row r="34" spans="3:11" ht="21" x14ac:dyDescent="0.35">
      <c r="C34" s="4"/>
      <c r="D34" s="4"/>
      <c r="E34" s="4"/>
      <c r="F34" s="4"/>
      <c r="G34" s="4"/>
      <c r="H34" s="4"/>
      <c r="I34" s="3"/>
      <c r="J34" s="3"/>
      <c r="K34" s="3"/>
    </row>
    <row r="35" spans="3:11" ht="21" x14ac:dyDescent="0.35">
      <c r="C35" s="4"/>
      <c r="D35" s="4"/>
      <c r="E35" s="4"/>
      <c r="F35" s="4"/>
      <c r="G35" s="4"/>
      <c r="H35" s="4"/>
      <c r="I35" s="3"/>
      <c r="J35" s="3"/>
      <c r="K35" s="3"/>
    </row>
    <row r="36" spans="3:11" ht="21" x14ac:dyDescent="0.35">
      <c r="C36" s="1" t="s">
        <v>33</v>
      </c>
      <c r="D36" s="4"/>
      <c r="E36" s="4"/>
      <c r="F36" s="4"/>
      <c r="G36" s="4"/>
      <c r="H36" s="4"/>
      <c r="I36" s="3"/>
      <c r="J36" s="3"/>
      <c r="K36" s="3"/>
    </row>
    <row r="37" spans="3:11" ht="21" x14ac:dyDescent="0.35">
      <c r="C37" s="4"/>
      <c r="D37" s="4"/>
      <c r="E37" s="4"/>
      <c r="F37" s="4"/>
      <c r="G37" s="4"/>
      <c r="H37" s="4"/>
      <c r="I37" s="3"/>
      <c r="J37" s="3"/>
      <c r="K37" s="3"/>
    </row>
    <row r="38" spans="3:11" ht="21" x14ac:dyDescent="0.35">
      <c r="C38" s="1" t="s">
        <v>6</v>
      </c>
      <c r="D38" s="1" t="s">
        <v>7</v>
      </c>
      <c r="E38" s="1"/>
      <c r="F38" s="1" t="s">
        <v>6</v>
      </c>
      <c r="G38" s="1" t="s">
        <v>7</v>
      </c>
      <c r="H38" s="4"/>
      <c r="I38" s="3"/>
      <c r="J38" s="3"/>
      <c r="K38" s="3"/>
    </row>
    <row r="39" spans="3:11" ht="21" x14ac:dyDescent="0.35">
      <c r="C39" s="4" t="s">
        <v>34</v>
      </c>
      <c r="D39" s="4">
        <v>140000</v>
      </c>
      <c r="E39" s="4"/>
      <c r="F39" s="4" t="s">
        <v>35</v>
      </c>
      <c r="G39" s="4">
        <v>35000</v>
      </c>
      <c r="H39" s="4"/>
      <c r="I39" s="3"/>
      <c r="J39" s="3"/>
      <c r="K39" s="3"/>
    </row>
    <row r="40" spans="3:11" ht="21" x14ac:dyDescent="0.35">
      <c r="C40" s="4" t="s">
        <v>9</v>
      </c>
      <c r="D40" s="4">
        <f>D39*12.5%</f>
        <v>17500</v>
      </c>
      <c r="E40" s="4"/>
      <c r="F40" s="4" t="s">
        <v>9</v>
      </c>
      <c r="G40" s="4">
        <f>G39*12.5%</f>
        <v>4375</v>
      </c>
      <c r="H40" s="4"/>
      <c r="I40" s="3"/>
      <c r="J40" s="3"/>
      <c r="K40" s="3"/>
    </row>
    <row r="41" spans="3:11" ht="21" x14ac:dyDescent="0.35">
      <c r="C41" s="4" t="s">
        <v>4</v>
      </c>
      <c r="D41" s="4">
        <f>SUM(D39:D40)</f>
        <v>157500</v>
      </c>
      <c r="E41" s="4"/>
      <c r="F41" s="4" t="s">
        <v>4</v>
      </c>
      <c r="G41" s="4">
        <f>SUM(G39:G40)</f>
        <v>39375</v>
      </c>
      <c r="H41" s="4"/>
      <c r="I41" s="3"/>
      <c r="J41" s="3"/>
      <c r="K41" s="3"/>
    </row>
    <row r="42" spans="3:11" ht="21" x14ac:dyDescent="0.35">
      <c r="C42" s="4" t="s">
        <v>5</v>
      </c>
      <c r="D42" s="4">
        <f>D41*5%</f>
        <v>7875</v>
      </c>
      <c r="E42" s="4"/>
      <c r="F42" s="4" t="s">
        <v>5</v>
      </c>
      <c r="G42" s="4">
        <f>G41*5%</f>
        <v>1968.75</v>
      </c>
      <c r="H42" s="4"/>
      <c r="I42" s="3"/>
      <c r="J42" s="3"/>
      <c r="K42" s="3"/>
    </row>
    <row r="43" spans="3:11" ht="21" x14ac:dyDescent="0.35">
      <c r="C43" s="1" t="s">
        <v>4</v>
      </c>
      <c r="D43" s="1">
        <f>D41+D42</f>
        <v>165375</v>
      </c>
      <c r="E43" s="4"/>
      <c r="F43" s="1" t="s">
        <v>4</v>
      </c>
      <c r="G43" s="1">
        <f>G41+G42</f>
        <v>41343.75</v>
      </c>
      <c r="H43" s="4"/>
      <c r="I43" s="3"/>
      <c r="J43" s="3"/>
      <c r="K43" s="3"/>
    </row>
    <row r="44" spans="3:11" ht="21" x14ac:dyDescent="0.35">
      <c r="C44" s="4"/>
      <c r="D44" s="4"/>
      <c r="E44" s="4"/>
      <c r="F44" s="4"/>
      <c r="G44" s="4"/>
      <c r="H44" s="4"/>
      <c r="I44" s="3"/>
      <c r="J44" s="3"/>
      <c r="K44" s="3"/>
    </row>
    <row r="45" spans="3:11" ht="21" x14ac:dyDescent="0.35">
      <c r="C45" s="4"/>
      <c r="D45" s="4"/>
      <c r="E45" s="4"/>
      <c r="F45" s="4"/>
      <c r="G45" s="4"/>
      <c r="H45" s="4"/>
      <c r="I45" s="3"/>
      <c r="J45" s="3"/>
      <c r="K45" s="3"/>
    </row>
    <row r="46" spans="3:11" ht="21" x14ac:dyDescent="0.35">
      <c r="C46" s="4"/>
      <c r="D46" s="4"/>
      <c r="E46" s="4"/>
      <c r="F46" s="4"/>
      <c r="G46" s="4"/>
      <c r="H46" s="4"/>
      <c r="I46" s="3"/>
      <c r="J46" s="3"/>
      <c r="K46" s="3"/>
    </row>
    <row r="47" spans="3:11" ht="21" x14ac:dyDescent="0.35">
      <c r="C47" s="4"/>
      <c r="D47" s="4"/>
      <c r="E47" s="4"/>
      <c r="F47" s="4"/>
      <c r="G47" s="4"/>
      <c r="H47" s="4"/>
      <c r="I47" s="3"/>
      <c r="J47" s="3"/>
      <c r="K47" s="3"/>
    </row>
    <row r="48" spans="3:11" ht="21" x14ac:dyDescent="0.35">
      <c r="C48" s="4"/>
      <c r="D48" s="4"/>
      <c r="E48" s="4"/>
      <c r="F48" s="4"/>
      <c r="G48" s="4"/>
      <c r="H48" s="4"/>
      <c r="I48" s="3"/>
      <c r="J48" s="3"/>
      <c r="K48" s="3"/>
    </row>
    <row r="49" spans="3:11" ht="21" x14ac:dyDescent="0.35">
      <c r="C49" s="4"/>
      <c r="D49" s="4"/>
      <c r="E49" s="4"/>
      <c r="F49" s="4"/>
      <c r="G49" s="4"/>
      <c r="H49" s="4"/>
      <c r="I49" s="3"/>
      <c r="J49" s="3"/>
      <c r="K49" s="3"/>
    </row>
    <row r="50" spans="3:11" ht="21" x14ac:dyDescent="0.35">
      <c r="C50" s="1" t="s">
        <v>2</v>
      </c>
      <c r="D50" s="4"/>
      <c r="E50" s="4"/>
      <c r="F50" s="1" t="s">
        <v>36</v>
      </c>
      <c r="G50" s="4"/>
      <c r="H50" s="4"/>
      <c r="I50" s="3"/>
      <c r="J50" s="3"/>
      <c r="K50" s="3"/>
    </row>
    <row r="51" spans="3:11" ht="21" x14ac:dyDescent="0.35">
      <c r="C51" s="4"/>
      <c r="D51" s="4"/>
      <c r="E51" s="4"/>
      <c r="F51" s="4"/>
      <c r="G51" s="4"/>
      <c r="H51" s="4"/>
      <c r="I51" s="3"/>
      <c r="J51" s="3"/>
      <c r="K51" s="3"/>
    </row>
    <row r="52" spans="3:11" ht="21" x14ac:dyDescent="0.35">
      <c r="C52" s="1" t="s">
        <v>6</v>
      </c>
      <c r="D52" s="1" t="s">
        <v>7</v>
      </c>
      <c r="E52" s="1"/>
      <c r="F52" s="1" t="s">
        <v>6</v>
      </c>
      <c r="G52" s="1" t="s">
        <v>7</v>
      </c>
      <c r="H52" s="4"/>
      <c r="I52" s="3"/>
      <c r="J52" s="3"/>
      <c r="K52" s="3"/>
    </row>
    <row r="53" spans="3:11" ht="21" x14ac:dyDescent="0.35">
      <c r="C53" s="4" t="s">
        <v>8</v>
      </c>
      <c r="D53" s="4">
        <v>600000</v>
      </c>
      <c r="E53" s="4"/>
      <c r="F53" s="4" t="s">
        <v>8</v>
      </c>
      <c r="G53" s="4">
        <v>80000</v>
      </c>
      <c r="H53" s="4"/>
      <c r="I53" s="3"/>
      <c r="J53" s="3"/>
      <c r="K53" s="3"/>
    </row>
    <row r="54" spans="3:11" ht="21" x14ac:dyDescent="0.35">
      <c r="C54" s="4" t="s">
        <v>3</v>
      </c>
      <c r="D54" s="4">
        <f>D53*12.5%</f>
        <v>75000</v>
      </c>
      <c r="E54" s="4"/>
      <c r="F54" s="4" t="s">
        <v>3</v>
      </c>
      <c r="G54" s="4">
        <f>G53*12.5%</f>
        <v>10000</v>
      </c>
      <c r="H54" s="4"/>
      <c r="I54" s="3"/>
      <c r="J54" s="3"/>
      <c r="K54" s="3"/>
    </row>
    <row r="55" spans="3:11" ht="21" x14ac:dyDescent="0.35">
      <c r="C55" s="4" t="s">
        <v>4</v>
      </c>
      <c r="D55" s="4">
        <f>SUM(D53:D54)</f>
        <v>675000</v>
      </c>
      <c r="E55" s="4"/>
      <c r="F55" s="4" t="s">
        <v>4</v>
      </c>
      <c r="G55" s="4">
        <f>SUM(G53:G54)</f>
        <v>90000</v>
      </c>
      <c r="H55" s="4"/>
      <c r="I55" s="3"/>
      <c r="J55" s="3"/>
      <c r="K55" s="3"/>
    </row>
    <row r="56" spans="3:11" ht="21" x14ac:dyDescent="0.35">
      <c r="C56" s="4" t="s">
        <v>5</v>
      </c>
      <c r="D56" s="4">
        <f>D55*5%</f>
        <v>33750</v>
      </c>
      <c r="E56" s="4"/>
      <c r="F56" s="4" t="s">
        <v>5</v>
      </c>
      <c r="G56" s="4">
        <f>G55*5%</f>
        <v>4500</v>
      </c>
      <c r="H56" s="4"/>
      <c r="I56" s="3"/>
      <c r="J56" s="3"/>
      <c r="K56" s="3"/>
    </row>
    <row r="57" spans="3:11" ht="21" x14ac:dyDescent="0.35">
      <c r="C57" s="1" t="s">
        <v>4</v>
      </c>
      <c r="D57" s="1">
        <f>D55+D56</f>
        <v>708750</v>
      </c>
      <c r="E57" s="4"/>
      <c r="F57" s="1" t="s">
        <v>4</v>
      </c>
      <c r="G57" s="1">
        <f>G55+G56</f>
        <v>94500</v>
      </c>
      <c r="H57" s="4"/>
      <c r="I57" s="3"/>
      <c r="J57" s="3"/>
      <c r="K57" s="3"/>
    </row>
    <row r="63" spans="3:11" x14ac:dyDescent="0.25">
      <c r="C63" s="1" t="s">
        <v>37</v>
      </c>
    </row>
    <row r="69" spans="3:4" x14ac:dyDescent="0.25">
      <c r="C69" t="s">
        <v>15</v>
      </c>
    </row>
    <row r="71" spans="3:4" x14ac:dyDescent="0.25">
      <c r="C71" s="1"/>
      <c r="D71" s="1"/>
    </row>
    <row r="78" spans="3:4" x14ac:dyDescent="0.25">
      <c r="C78" s="1"/>
      <c r="D78" s="1"/>
    </row>
    <row r="84" spans="2:4" x14ac:dyDescent="0.25">
      <c r="B84" t="s">
        <v>55</v>
      </c>
    </row>
    <row r="85" spans="2:4" x14ac:dyDescent="0.25">
      <c r="C85" s="2" t="s">
        <v>38</v>
      </c>
    </row>
    <row r="86" spans="2:4" x14ac:dyDescent="0.25">
      <c r="C86" s="2" t="s">
        <v>39</v>
      </c>
    </row>
    <row r="87" spans="2:4" x14ac:dyDescent="0.25">
      <c r="C87" s="2" t="s">
        <v>40</v>
      </c>
    </row>
    <row r="89" spans="2:4" x14ac:dyDescent="0.25">
      <c r="C89" s="1"/>
    </row>
    <row r="90" spans="2:4" x14ac:dyDescent="0.25">
      <c r="C90" s="1"/>
      <c r="D90" s="1"/>
    </row>
    <row r="102" spans="2:3" x14ac:dyDescent="0.25">
      <c r="B102" t="s">
        <v>56</v>
      </c>
      <c r="C10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Q1</vt:lpstr>
      <vt:lpstr>Q2</vt:lpstr>
      <vt:lpstr>Q3</vt:lpstr>
      <vt:lpstr>Q4</vt:lpstr>
      <vt:lpstr>Q5</vt:lpstr>
      <vt:lpstr>Q6</vt:lpstr>
      <vt:lpstr>Q7</vt:lpstr>
      <vt:lpstr>Summary and PLA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maninder</dc:creator>
  <cp:lastModifiedBy>MSA</cp:lastModifiedBy>
  <dcterms:created xsi:type="dcterms:W3CDTF">2016-06-21T14:42:03Z</dcterms:created>
  <dcterms:modified xsi:type="dcterms:W3CDTF">2016-06-23T06:56:24Z</dcterms:modified>
</cp:coreProperties>
</file>